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DOME\2024 domes lēmumi\protokols Nr. 4 29.02.2024\"/>
    </mc:Choice>
  </mc:AlternateContent>
  <xr:revisionPtr revIDLastSave="0" documentId="13_ncr:1_{72B1F111-AD89-4E18-AAA9-EDB1BB8641E2}" xr6:coauthVersionLast="47" xr6:coauthVersionMax="47" xr10:uidLastSave="{00000000-0000-0000-0000-000000000000}"/>
  <bookViews>
    <workbookView xWindow="-120" yWindow="-120" windowWidth="29040" windowHeight="15720" xr2:uid="{2335EE05-79C2-48A8-BA3C-4FA47C681C90}"/>
  </bookViews>
  <sheets>
    <sheet name="Kultūras centr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D18" i="1"/>
  <c r="F28" i="1"/>
  <c r="D28" i="1"/>
  <c r="D34" i="1"/>
  <c r="F15" i="1"/>
  <c r="F31" i="1" l="1"/>
  <c r="F32" i="1"/>
  <c r="F33" i="1"/>
  <c r="F13" i="1"/>
  <c r="F14" i="1"/>
  <c r="F7" i="1"/>
  <c r="F8" i="1"/>
  <c r="F16" i="1" l="1"/>
  <c r="F17" i="1"/>
  <c r="F30" i="1" l="1"/>
  <c r="F10" i="1"/>
  <c r="F9" i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2" i="1"/>
  <c r="F12" i="1" s="1"/>
  <c r="E11" i="1"/>
  <c r="F11" i="1" s="1"/>
  <c r="F4" i="1"/>
  <c r="F34" i="1" l="1"/>
</calcChain>
</file>

<file path=xl/sharedStrings.xml><?xml version="1.0" encoding="utf-8"?>
<sst xmlns="http://schemas.openxmlformats.org/spreadsheetml/2006/main" count="131" uniqueCount="67">
  <si>
    <t>Nr.p.k.</t>
  </si>
  <si>
    <t>Amata vienības nosaukums</t>
  </si>
  <si>
    <t>Profesijas kods</t>
  </si>
  <si>
    <t>Amata vienību skaits</t>
  </si>
  <si>
    <t>Mēnešalgas likme 
EUR</t>
  </si>
  <si>
    <t>Mēnešalgas fonds 
EUR</t>
  </si>
  <si>
    <t>Amata saime</t>
  </si>
  <si>
    <t>Amata saimes līmenis</t>
  </si>
  <si>
    <t>Mēnešalgas grupa</t>
  </si>
  <si>
    <t>Kultūras centra vadītājs</t>
  </si>
  <si>
    <t>1431 01</t>
  </si>
  <si>
    <t>1.2.</t>
  </si>
  <si>
    <t>I</t>
  </si>
  <si>
    <t>40.</t>
  </si>
  <si>
    <t>V</t>
  </si>
  <si>
    <t>IV</t>
  </si>
  <si>
    <t>Lietvedis- uzskaitvedis</t>
  </si>
  <si>
    <t>3341 04; 4311 03</t>
  </si>
  <si>
    <t>20.3.</t>
  </si>
  <si>
    <t>II</t>
  </si>
  <si>
    <t>17.</t>
  </si>
  <si>
    <t>16.</t>
  </si>
  <si>
    <t>Tērpu pārzinis</t>
  </si>
  <si>
    <t>4321 03</t>
  </si>
  <si>
    <t>III</t>
  </si>
  <si>
    <t xml:space="preserve">minimālā stundas algas likme </t>
  </si>
  <si>
    <t>Apkopējs</t>
  </si>
  <si>
    <t>9112 01</t>
  </si>
  <si>
    <t>Kopā</t>
  </si>
  <si>
    <t>Kormeistars</t>
  </si>
  <si>
    <t>2652 21</t>
  </si>
  <si>
    <t>II A</t>
  </si>
  <si>
    <t>Koncertmeistars</t>
  </si>
  <si>
    <t>2652 25</t>
  </si>
  <si>
    <t>Orķestra koncertmeistars</t>
  </si>
  <si>
    <t>2652 03</t>
  </si>
  <si>
    <t>Kinoteātris "Vidzeme"</t>
  </si>
  <si>
    <t>Kino sistēmu un tehniskais speciālists</t>
  </si>
  <si>
    <t>7421 08</t>
  </si>
  <si>
    <t>Kultūras projektu vadītājs metodiskā darbā</t>
  </si>
  <si>
    <t>Kultūras projektu vadītājs</t>
  </si>
  <si>
    <t>3435 23</t>
  </si>
  <si>
    <t>5230 01</t>
  </si>
  <si>
    <t>Biļešu kases kasieris</t>
  </si>
  <si>
    <t>Skaņu operators-režisors</t>
  </si>
  <si>
    <t>3521 11; 2654 07</t>
  </si>
  <si>
    <t>stundas algas likme 8,21</t>
  </si>
  <si>
    <t>Gaismu operators-režisors</t>
  </si>
  <si>
    <t>3521 28; 2654 15</t>
  </si>
  <si>
    <t>3432 30, 9333 08</t>
  </si>
  <si>
    <t>4222 07</t>
  </si>
  <si>
    <t>Noformētājs-tehniskais strādnieks</t>
  </si>
  <si>
    <t>Kinoteātra "Vidzeme" vadītājs</t>
  </si>
  <si>
    <t>1431 11</t>
  </si>
  <si>
    <t>Garderobists</t>
  </si>
  <si>
    <t>9629 03</t>
  </si>
  <si>
    <t>Biļešu kontrolieris</t>
  </si>
  <si>
    <t>9629 02</t>
  </si>
  <si>
    <t>Komunikācijas un klientu apkalpošanas speciālists</t>
  </si>
  <si>
    <t>3.</t>
  </si>
  <si>
    <t>26.</t>
  </si>
  <si>
    <t>stundas algas likme 6,47</t>
  </si>
  <si>
    <t>Ēku un apsaimniekojamās teritorijas pārzinis</t>
  </si>
  <si>
    <t>5153 02</t>
  </si>
  <si>
    <t>stundas algas likme 8,38</t>
  </si>
  <si>
    <t>Madonas novada kultūras centra amatu vienību saraksts no 01.04.2024.</t>
  </si>
  <si>
    <t>12.pielikums Madonas novada pašvaldības domes 29.02.2024. lēmumam Nr. 136  (protokols Nr. 4, 77. 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</si>
</sst>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0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7" fillId="0" borderId="0"/>
  </cellStyleXfs>
  <cellXfs count="3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3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/>
    </xf>
    <xf numFmtId="1" fontId="5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0" fontId="4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3" borderId="3" xfId="0" quotePrefix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4" xfId="1" applyFont="1" applyBorder="1" applyAlignment="1">
      <alignment vertical="center"/>
    </xf>
    <xf numFmtId="0" fontId="5" fillId="0" borderId="0" xfId="1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Parasts" xfId="0" builtinId="0"/>
    <cellStyle name="Parasts 2" xfId="1" xr:uid="{889A244D-AE3C-42BC-A760-6CEA63B86CDB}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79B7B-05FF-45E8-83D5-AC2AA3C53041}">
  <sheetPr>
    <tabColor rgb="FF92D050"/>
    <pageSetUpPr fitToPage="1"/>
  </sheetPr>
  <dimension ref="A1:S34"/>
  <sheetViews>
    <sheetView tabSelected="1" zoomScale="85" zoomScaleNormal="85" workbookViewId="0">
      <selection sqref="A1:I1"/>
    </sheetView>
  </sheetViews>
  <sheetFormatPr defaultColWidth="9.140625" defaultRowHeight="15.75" x14ac:dyDescent="0.25"/>
  <cols>
    <col min="1" max="1" width="9.140625" style="1"/>
    <col min="2" max="2" width="30.140625" style="17" customWidth="1"/>
    <col min="3" max="3" width="12.42578125" style="1" customWidth="1"/>
    <col min="4" max="4" width="9.140625" style="1"/>
    <col min="5" max="5" width="17.28515625" style="1" customWidth="1"/>
    <col min="6" max="6" width="13.5703125" style="1" customWidth="1"/>
    <col min="7" max="7" width="11.7109375" style="1" customWidth="1"/>
    <col min="8" max="8" width="20.85546875" style="1" customWidth="1"/>
    <col min="9" max="9" width="15.140625" style="1" customWidth="1"/>
    <col min="10" max="10" width="22.28515625" style="1" customWidth="1"/>
    <col min="11" max="11" width="9.140625" style="1"/>
    <col min="12" max="12" width="7.140625" style="1" customWidth="1"/>
    <col min="13" max="13" width="7" style="1" customWidth="1"/>
    <col min="14" max="14" width="23.5703125" style="1" customWidth="1"/>
    <col min="15" max="16384" width="9.140625" style="1"/>
  </cols>
  <sheetData>
    <row r="1" spans="1:19" x14ac:dyDescent="0.25">
      <c r="A1" s="34" t="s">
        <v>66</v>
      </c>
      <c r="B1" s="34"/>
      <c r="C1" s="34"/>
      <c r="D1" s="34"/>
      <c r="E1" s="34"/>
      <c r="F1" s="34"/>
      <c r="G1" s="34"/>
      <c r="H1" s="34"/>
      <c r="I1" s="34"/>
    </row>
    <row r="2" spans="1:19" s="2" customFormat="1" x14ac:dyDescent="0.25">
      <c r="A2" s="35" t="s">
        <v>65</v>
      </c>
      <c r="B2" s="35"/>
      <c r="C2" s="35"/>
      <c r="D2" s="35"/>
      <c r="E2" s="35"/>
      <c r="F2" s="35"/>
      <c r="G2" s="35"/>
      <c r="H2" s="35"/>
      <c r="I2" s="35"/>
    </row>
    <row r="3" spans="1:19" s="2" customFormat="1" ht="47.25" x14ac:dyDescent="0.25">
      <c r="A3" s="3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</row>
    <row r="4" spans="1:19" s="2" customFormat="1" x14ac:dyDescent="0.25">
      <c r="A4" s="20">
        <v>1</v>
      </c>
      <c r="B4" s="21" t="s">
        <v>9</v>
      </c>
      <c r="C4" s="5" t="s">
        <v>10</v>
      </c>
      <c r="D4" s="7">
        <v>1</v>
      </c>
      <c r="E4" s="7">
        <v>1800</v>
      </c>
      <c r="F4" s="7">
        <f>ROUND(D4*E4,0)</f>
        <v>1800</v>
      </c>
      <c r="G4" s="7" t="s">
        <v>11</v>
      </c>
      <c r="H4" s="7" t="s">
        <v>12</v>
      </c>
      <c r="I4" s="7">
        <v>12</v>
      </c>
    </row>
    <row r="5" spans="1:19" s="2" customFormat="1" ht="31.5" x14ac:dyDescent="0.25">
      <c r="A5" s="20">
        <v>2</v>
      </c>
      <c r="B5" s="8" t="s">
        <v>39</v>
      </c>
      <c r="C5" s="5" t="s">
        <v>41</v>
      </c>
      <c r="D5" s="7">
        <v>1</v>
      </c>
      <c r="E5" s="5" t="s">
        <v>64</v>
      </c>
      <c r="F5" s="7">
        <v>1400</v>
      </c>
      <c r="G5" s="7" t="s">
        <v>13</v>
      </c>
      <c r="H5" s="7" t="s">
        <v>14</v>
      </c>
      <c r="I5" s="7">
        <v>10</v>
      </c>
    </row>
    <row r="6" spans="1:19" s="2" customFormat="1" ht="31.5" x14ac:dyDescent="0.25">
      <c r="A6" s="20">
        <v>3</v>
      </c>
      <c r="B6" s="15" t="s">
        <v>40</v>
      </c>
      <c r="C6" s="5" t="s">
        <v>41</v>
      </c>
      <c r="D6" s="7">
        <v>1</v>
      </c>
      <c r="E6" s="5" t="s">
        <v>64</v>
      </c>
      <c r="F6" s="7">
        <v>1400</v>
      </c>
      <c r="G6" s="7" t="s">
        <v>13</v>
      </c>
      <c r="H6" s="7" t="s">
        <v>14</v>
      </c>
      <c r="I6" s="7">
        <v>10</v>
      </c>
    </row>
    <row r="7" spans="1:19" s="18" customFormat="1" ht="31.5" x14ac:dyDescent="0.25">
      <c r="A7" s="20">
        <v>4</v>
      </c>
      <c r="B7" s="8" t="s">
        <v>16</v>
      </c>
      <c r="C7" s="5" t="s">
        <v>17</v>
      </c>
      <c r="D7" s="7">
        <v>1</v>
      </c>
      <c r="E7" s="7">
        <v>950</v>
      </c>
      <c r="F7" s="26">
        <f t="shared" ref="F7:F8" si="0">ROUND(D7*E7,0)</f>
        <v>950</v>
      </c>
      <c r="G7" s="9" t="s">
        <v>18</v>
      </c>
      <c r="H7" s="5" t="s">
        <v>19</v>
      </c>
      <c r="I7" s="5">
        <v>7</v>
      </c>
      <c r="J7" s="24"/>
      <c r="K7" s="24"/>
      <c r="L7" s="24"/>
    </row>
    <row r="8" spans="1:19" s="18" customFormat="1" x14ac:dyDescent="0.25">
      <c r="A8" s="20">
        <v>5</v>
      </c>
      <c r="B8" s="8" t="s">
        <v>43</v>
      </c>
      <c r="C8" s="5" t="s">
        <v>42</v>
      </c>
      <c r="D8" s="7">
        <v>0.7</v>
      </c>
      <c r="E8" s="7">
        <v>760</v>
      </c>
      <c r="F8" s="7">
        <f t="shared" si="0"/>
        <v>532</v>
      </c>
      <c r="G8" s="7" t="s">
        <v>20</v>
      </c>
      <c r="H8" s="7" t="s">
        <v>12</v>
      </c>
      <c r="I8" s="7">
        <v>4</v>
      </c>
    </row>
    <row r="9" spans="1:19" s="18" customFormat="1" ht="56.25" customHeight="1" x14ac:dyDescent="0.25">
      <c r="A9" s="20">
        <v>6</v>
      </c>
      <c r="B9" s="8" t="s">
        <v>44</v>
      </c>
      <c r="C9" s="5" t="s">
        <v>45</v>
      </c>
      <c r="D9" s="5">
        <v>1</v>
      </c>
      <c r="E9" s="5" t="s">
        <v>46</v>
      </c>
      <c r="F9" s="5">
        <f>8.21*167</f>
        <v>1371.0700000000002</v>
      </c>
      <c r="G9" s="5" t="s">
        <v>13</v>
      </c>
      <c r="H9" s="5" t="s">
        <v>24</v>
      </c>
      <c r="I9" s="5">
        <v>7</v>
      </c>
    </row>
    <row r="10" spans="1:19" s="18" customFormat="1" ht="54" customHeight="1" x14ac:dyDescent="0.25">
      <c r="A10" s="20">
        <v>7</v>
      </c>
      <c r="B10" s="8" t="s">
        <v>47</v>
      </c>
      <c r="C10" s="5" t="s">
        <v>48</v>
      </c>
      <c r="D10" s="5">
        <v>1</v>
      </c>
      <c r="E10" s="5" t="s">
        <v>46</v>
      </c>
      <c r="F10" s="5">
        <f>8.21*167</f>
        <v>1371.0700000000002</v>
      </c>
      <c r="G10" s="5" t="s">
        <v>13</v>
      </c>
      <c r="H10" s="5" t="s">
        <v>24</v>
      </c>
      <c r="I10" s="5">
        <v>7</v>
      </c>
    </row>
    <row r="11" spans="1:19" s="18" customFormat="1" ht="31.5" x14ac:dyDescent="0.25">
      <c r="A11" s="20">
        <v>8</v>
      </c>
      <c r="B11" s="8" t="s">
        <v>51</v>
      </c>
      <c r="C11" s="10" t="s">
        <v>49</v>
      </c>
      <c r="D11" s="7">
        <v>1</v>
      </c>
      <c r="E11" s="5">
        <f>80+700</f>
        <v>780</v>
      </c>
      <c r="F11" s="7">
        <f t="shared" ref="F11:F14" si="1">ROUND(D11*E11,0)</f>
        <v>780</v>
      </c>
      <c r="G11" s="7" t="s">
        <v>13</v>
      </c>
      <c r="H11" s="7" t="s">
        <v>12</v>
      </c>
      <c r="I11" s="7">
        <v>5</v>
      </c>
    </row>
    <row r="12" spans="1:19" s="18" customFormat="1" x14ac:dyDescent="0.25">
      <c r="A12" s="20">
        <v>9</v>
      </c>
      <c r="B12" s="8" t="s">
        <v>22</v>
      </c>
      <c r="C12" s="5" t="s">
        <v>23</v>
      </c>
      <c r="D12" s="7">
        <v>1</v>
      </c>
      <c r="E12" s="5">
        <f>80+680</f>
        <v>760</v>
      </c>
      <c r="F12" s="7">
        <f t="shared" si="1"/>
        <v>760</v>
      </c>
      <c r="G12" s="7" t="s">
        <v>21</v>
      </c>
      <c r="H12" s="7" t="s">
        <v>24</v>
      </c>
      <c r="I12" s="7">
        <v>3</v>
      </c>
    </row>
    <row r="13" spans="1:19" s="18" customFormat="1" ht="32.25" customHeight="1" x14ac:dyDescent="0.25">
      <c r="A13" s="20">
        <v>10</v>
      </c>
      <c r="B13" s="8" t="s">
        <v>58</v>
      </c>
      <c r="C13" s="5" t="s">
        <v>50</v>
      </c>
      <c r="D13" s="7">
        <v>1</v>
      </c>
      <c r="E13" s="5">
        <v>950</v>
      </c>
      <c r="F13" s="7">
        <f t="shared" si="1"/>
        <v>950</v>
      </c>
      <c r="G13" s="7" t="s">
        <v>60</v>
      </c>
      <c r="H13" s="7" t="s">
        <v>12</v>
      </c>
      <c r="I13" s="7">
        <v>7</v>
      </c>
    </row>
    <row r="14" spans="1:19" s="18" customFormat="1" x14ac:dyDescent="0.25">
      <c r="A14" s="20">
        <v>11</v>
      </c>
      <c r="B14" s="8" t="s">
        <v>26</v>
      </c>
      <c r="C14" s="7" t="s">
        <v>27</v>
      </c>
      <c r="D14" s="7">
        <v>3</v>
      </c>
      <c r="E14" s="5">
        <v>700</v>
      </c>
      <c r="F14" s="7">
        <f t="shared" si="1"/>
        <v>2100</v>
      </c>
      <c r="G14" s="7" t="s">
        <v>21</v>
      </c>
      <c r="H14" s="7" t="s">
        <v>12</v>
      </c>
      <c r="I14" s="7">
        <v>1</v>
      </c>
    </row>
    <row r="15" spans="1:19" s="18" customFormat="1" ht="43.5" customHeight="1" x14ac:dyDescent="0.25">
      <c r="A15" s="30">
        <v>12</v>
      </c>
      <c r="B15" s="27" t="s">
        <v>62</v>
      </c>
      <c r="C15" s="28" t="s">
        <v>63</v>
      </c>
      <c r="D15" s="28">
        <v>1</v>
      </c>
      <c r="E15" s="29">
        <v>1100</v>
      </c>
      <c r="F15" s="5">
        <f>ROUND(D15*E15,0)</f>
        <v>1100</v>
      </c>
      <c r="G15" s="7" t="s">
        <v>59</v>
      </c>
      <c r="H15" s="7" t="s">
        <v>19</v>
      </c>
      <c r="I15" s="7">
        <v>7</v>
      </c>
      <c r="J15" s="32"/>
      <c r="K15" s="33"/>
      <c r="L15" s="33"/>
      <c r="M15" s="33"/>
      <c r="N15" s="33"/>
      <c r="O15" s="33"/>
      <c r="P15" s="33"/>
      <c r="Q15" s="33"/>
      <c r="R15" s="33"/>
      <c r="S15" s="33"/>
    </row>
    <row r="16" spans="1:19" s="2" customFormat="1" ht="54.75" customHeight="1" x14ac:dyDescent="0.25">
      <c r="A16" s="20">
        <v>14</v>
      </c>
      <c r="B16" s="8" t="s">
        <v>56</v>
      </c>
      <c r="C16" s="7" t="s">
        <v>57</v>
      </c>
      <c r="D16" s="7">
        <v>0.5</v>
      </c>
      <c r="E16" s="5" t="s">
        <v>25</v>
      </c>
      <c r="F16" s="7">
        <f>700*D16</f>
        <v>350</v>
      </c>
      <c r="G16" s="7" t="s">
        <v>20</v>
      </c>
      <c r="H16" s="7" t="s">
        <v>12</v>
      </c>
      <c r="I16" s="7">
        <v>4</v>
      </c>
      <c r="J16" s="32"/>
      <c r="K16" s="33"/>
      <c r="L16" s="33"/>
      <c r="M16" s="33"/>
      <c r="N16" s="33"/>
      <c r="O16" s="33"/>
      <c r="P16" s="33"/>
      <c r="Q16" s="33"/>
      <c r="R16" s="33"/>
      <c r="S16" s="33"/>
    </row>
    <row r="17" spans="1:14" s="2" customFormat="1" ht="50.25" customHeight="1" x14ac:dyDescent="0.25">
      <c r="A17" s="20">
        <v>15</v>
      </c>
      <c r="B17" s="8" t="s">
        <v>54</v>
      </c>
      <c r="C17" s="5" t="s">
        <v>55</v>
      </c>
      <c r="D17" s="7">
        <v>0.5</v>
      </c>
      <c r="E17" s="5" t="s">
        <v>25</v>
      </c>
      <c r="F17" s="7">
        <f>700*D17</f>
        <v>350</v>
      </c>
      <c r="G17" s="7" t="s">
        <v>21</v>
      </c>
      <c r="H17" s="7" t="s">
        <v>12</v>
      </c>
      <c r="I17" s="7">
        <v>1</v>
      </c>
      <c r="J17" s="31"/>
      <c r="K17" s="31"/>
      <c r="L17" s="31"/>
      <c r="M17" s="31"/>
      <c r="N17" s="31"/>
    </row>
    <row r="18" spans="1:14" s="2" customFormat="1" x14ac:dyDescent="0.25">
      <c r="A18" s="20"/>
      <c r="B18" s="11" t="s">
        <v>28</v>
      </c>
      <c r="C18" s="7"/>
      <c r="D18" s="12">
        <f>SUM(D4:D17)</f>
        <v>14.7</v>
      </c>
      <c r="E18" s="12"/>
      <c r="F18" s="13">
        <f>SUM(F4:F17)</f>
        <v>15214.14</v>
      </c>
      <c r="G18" s="7"/>
      <c r="H18" s="7"/>
      <c r="I18" s="7"/>
    </row>
    <row r="19" spans="1:14" s="2" customFormat="1" x14ac:dyDescent="0.25">
      <c r="A19" s="20">
        <v>16</v>
      </c>
      <c r="B19" s="8" t="s">
        <v>29</v>
      </c>
      <c r="C19" s="5" t="s">
        <v>30</v>
      </c>
      <c r="D19" s="7">
        <v>0.2</v>
      </c>
      <c r="E19" s="7">
        <f t="shared" ref="E19:E27" si="2">80+720</f>
        <v>800</v>
      </c>
      <c r="F19" s="7">
        <f t="shared" ref="F19:F30" si="3">ROUND(D19*E19,0)</f>
        <v>160</v>
      </c>
      <c r="G19" s="7" t="s">
        <v>13</v>
      </c>
      <c r="H19" s="7" t="s">
        <v>31</v>
      </c>
      <c r="I19" s="7">
        <v>6</v>
      </c>
    </row>
    <row r="20" spans="1:14" s="2" customFormat="1" x14ac:dyDescent="0.25">
      <c r="A20" s="20">
        <v>17</v>
      </c>
      <c r="B20" s="8" t="s">
        <v>29</v>
      </c>
      <c r="C20" s="5" t="s">
        <v>30</v>
      </c>
      <c r="D20" s="7">
        <v>0.2</v>
      </c>
      <c r="E20" s="7">
        <f t="shared" si="2"/>
        <v>800</v>
      </c>
      <c r="F20" s="7">
        <f>ROUND(D20*E20,0)</f>
        <v>160</v>
      </c>
      <c r="G20" s="7" t="s">
        <v>13</v>
      </c>
      <c r="H20" s="7" t="s">
        <v>31</v>
      </c>
      <c r="I20" s="7">
        <v>6</v>
      </c>
    </row>
    <row r="21" spans="1:14" s="2" customFormat="1" x14ac:dyDescent="0.25">
      <c r="A21" s="20">
        <v>18</v>
      </c>
      <c r="B21" s="8" t="s">
        <v>32</v>
      </c>
      <c r="C21" s="5" t="s">
        <v>33</v>
      </c>
      <c r="D21" s="7">
        <v>0.1</v>
      </c>
      <c r="E21" s="7">
        <f t="shared" si="2"/>
        <v>800</v>
      </c>
      <c r="F21" s="7">
        <f>ROUND(D21*E21,0)</f>
        <v>80</v>
      </c>
      <c r="G21" s="7" t="s">
        <v>13</v>
      </c>
      <c r="H21" s="7" t="s">
        <v>31</v>
      </c>
      <c r="I21" s="7">
        <v>6</v>
      </c>
    </row>
    <row r="22" spans="1:14" s="2" customFormat="1" x14ac:dyDescent="0.25">
      <c r="A22" s="20">
        <v>19</v>
      </c>
      <c r="B22" s="8" t="s">
        <v>32</v>
      </c>
      <c r="C22" s="5" t="s">
        <v>33</v>
      </c>
      <c r="D22" s="7">
        <v>0.1</v>
      </c>
      <c r="E22" s="7">
        <f t="shared" si="2"/>
        <v>800</v>
      </c>
      <c r="F22" s="7">
        <f>ROUND(D22*E22,0)</f>
        <v>80</v>
      </c>
      <c r="G22" s="7" t="s">
        <v>13</v>
      </c>
      <c r="H22" s="7" t="s">
        <v>31</v>
      </c>
      <c r="I22" s="7">
        <v>6</v>
      </c>
    </row>
    <row r="23" spans="1:14" s="2" customFormat="1" x14ac:dyDescent="0.25">
      <c r="A23" s="20">
        <v>20</v>
      </c>
      <c r="B23" s="8" t="s">
        <v>32</v>
      </c>
      <c r="C23" s="5" t="s">
        <v>33</v>
      </c>
      <c r="D23" s="7">
        <v>0.1</v>
      </c>
      <c r="E23" s="7">
        <f t="shared" si="2"/>
        <v>800</v>
      </c>
      <c r="F23" s="7">
        <f>ROUND(D23*E23,0)</f>
        <v>80</v>
      </c>
      <c r="G23" s="7" t="s">
        <v>13</v>
      </c>
      <c r="H23" s="7" t="s">
        <v>31</v>
      </c>
      <c r="I23" s="7">
        <v>6</v>
      </c>
    </row>
    <row r="24" spans="1:14" s="2" customFormat="1" x14ac:dyDescent="0.25">
      <c r="A24" s="20">
        <v>21</v>
      </c>
      <c r="B24" s="8" t="s">
        <v>32</v>
      </c>
      <c r="C24" s="5" t="s">
        <v>33</v>
      </c>
      <c r="D24" s="7">
        <v>0.2</v>
      </c>
      <c r="E24" s="7">
        <f t="shared" si="2"/>
        <v>800</v>
      </c>
      <c r="F24" s="7">
        <f t="shared" si="3"/>
        <v>160</v>
      </c>
      <c r="G24" s="7" t="s">
        <v>13</v>
      </c>
      <c r="H24" s="7" t="s">
        <v>31</v>
      </c>
      <c r="I24" s="7">
        <v>6</v>
      </c>
    </row>
    <row r="25" spans="1:14" s="2" customFormat="1" x14ac:dyDescent="0.25">
      <c r="A25" s="20">
        <v>22</v>
      </c>
      <c r="B25" s="8" t="s">
        <v>32</v>
      </c>
      <c r="C25" s="5" t="s">
        <v>33</v>
      </c>
      <c r="D25" s="7">
        <v>0.4</v>
      </c>
      <c r="E25" s="7">
        <f t="shared" si="2"/>
        <v>800</v>
      </c>
      <c r="F25" s="7">
        <f>ROUND(D25*E25,0)</f>
        <v>320</v>
      </c>
      <c r="G25" s="7" t="s">
        <v>13</v>
      </c>
      <c r="H25" s="7" t="s">
        <v>31</v>
      </c>
      <c r="I25" s="7">
        <v>6</v>
      </c>
    </row>
    <row r="26" spans="1:14" s="2" customFormat="1" x14ac:dyDescent="0.25">
      <c r="A26" s="20">
        <v>23</v>
      </c>
      <c r="B26" s="8" t="s">
        <v>34</v>
      </c>
      <c r="C26" s="5" t="s">
        <v>35</v>
      </c>
      <c r="D26" s="7">
        <v>0.3</v>
      </c>
      <c r="E26" s="7">
        <f t="shared" si="2"/>
        <v>800</v>
      </c>
      <c r="F26" s="7">
        <f t="shared" si="3"/>
        <v>240</v>
      </c>
      <c r="G26" s="7" t="s">
        <v>13</v>
      </c>
      <c r="H26" s="7" t="s">
        <v>31</v>
      </c>
      <c r="I26" s="7">
        <v>6</v>
      </c>
    </row>
    <row r="27" spans="1:14" s="2" customFormat="1" x14ac:dyDescent="0.25">
      <c r="A27" s="20">
        <v>24</v>
      </c>
      <c r="B27" s="8" t="s">
        <v>34</v>
      </c>
      <c r="C27" s="5" t="s">
        <v>35</v>
      </c>
      <c r="D27" s="7">
        <v>0.3</v>
      </c>
      <c r="E27" s="7">
        <f t="shared" si="2"/>
        <v>800</v>
      </c>
      <c r="F27" s="7">
        <f t="shared" si="3"/>
        <v>240</v>
      </c>
      <c r="G27" s="7" t="s">
        <v>13</v>
      </c>
      <c r="H27" s="7" t="s">
        <v>31</v>
      </c>
      <c r="I27" s="7">
        <v>6</v>
      </c>
    </row>
    <row r="28" spans="1:14" s="2" customFormat="1" x14ac:dyDescent="0.25">
      <c r="A28" s="7"/>
      <c r="B28" s="14" t="s">
        <v>28</v>
      </c>
      <c r="C28" s="7"/>
      <c r="D28" s="22">
        <f>SUM(D19:D27)</f>
        <v>1.9</v>
      </c>
      <c r="E28" s="22"/>
      <c r="F28" s="22">
        <f>SUM(F19:F27)</f>
        <v>1520</v>
      </c>
      <c r="G28" s="7"/>
      <c r="H28" s="7"/>
      <c r="I28" s="7"/>
    </row>
    <row r="29" spans="1:14" s="2" customFormat="1" ht="15.75" customHeight="1" x14ac:dyDescent="0.25">
      <c r="A29" s="23" t="s">
        <v>36</v>
      </c>
      <c r="B29" s="23"/>
      <c r="C29" s="23"/>
      <c r="D29" s="23"/>
      <c r="E29" s="23"/>
      <c r="F29" s="7"/>
      <c r="G29" s="7"/>
      <c r="H29" s="7"/>
      <c r="I29" s="7"/>
    </row>
    <row r="30" spans="1:14" s="2" customFormat="1" ht="42" customHeight="1" x14ac:dyDescent="0.25">
      <c r="A30" s="7">
        <v>25</v>
      </c>
      <c r="B30" s="8" t="s">
        <v>52</v>
      </c>
      <c r="C30" s="7" t="s">
        <v>53</v>
      </c>
      <c r="D30" s="5">
        <v>1</v>
      </c>
      <c r="E30" s="5">
        <v>900</v>
      </c>
      <c r="F30" s="7">
        <f t="shared" si="3"/>
        <v>900</v>
      </c>
      <c r="G30" s="7" t="s">
        <v>13</v>
      </c>
      <c r="H30" s="7" t="s">
        <v>15</v>
      </c>
      <c r="I30" s="7">
        <v>8</v>
      </c>
    </row>
    <row r="31" spans="1:14" s="2" customFormat="1" ht="41.25" customHeight="1" x14ac:dyDescent="0.25">
      <c r="A31" s="7">
        <v>26</v>
      </c>
      <c r="B31" s="8" t="s">
        <v>37</v>
      </c>
      <c r="C31" s="5" t="s">
        <v>38</v>
      </c>
      <c r="D31" s="5">
        <v>0.6</v>
      </c>
      <c r="E31" s="5" t="s">
        <v>61</v>
      </c>
      <c r="F31" s="16">
        <f>6.47*167*D31</f>
        <v>648.29399999999998</v>
      </c>
      <c r="G31" s="7" t="s">
        <v>13</v>
      </c>
      <c r="H31" s="7" t="s">
        <v>24</v>
      </c>
      <c r="I31" s="7">
        <v>7</v>
      </c>
      <c r="J31" s="25"/>
    </row>
    <row r="32" spans="1:14" s="2" customFormat="1" ht="51.75" customHeight="1" x14ac:dyDescent="0.25">
      <c r="A32" s="7">
        <v>27</v>
      </c>
      <c r="B32" s="8" t="s">
        <v>56</v>
      </c>
      <c r="C32" s="7" t="s">
        <v>57</v>
      </c>
      <c r="D32" s="7">
        <v>0.1</v>
      </c>
      <c r="E32" s="5" t="s">
        <v>25</v>
      </c>
      <c r="F32" s="7">
        <f>700*D32</f>
        <v>70</v>
      </c>
      <c r="G32" s="7" t="s">
        <v>20</v>
      </c>
      <c r="H32" s="7" t="s">
        <v>12</v>
      </c>
      <c r="I32" s="7">
        <v>4</v>
      </c>
    </row>
    <row r="33" spans="1:9" s="2" customFormat="1" ht="39.75" customHeight="1" x14ac:dyDescent="0.25">
      <c r="A33" s="7">
        <v>28</v>
      </c>
      <c r="B33" s="8" t="s">
        <v>26</v>
      </c>
      <c r="C33" s="7" t="s">
        <v>27</v>
      </c>
      <c r="D33" s="7">
        <v>0.4</v>
      </c>
      <c r="E33" s="5">
        <v>700</v>
      </c>
      <c r="F33" s="7">
        <f>ROUND(D33*E33,0)</f>
        <v>280</v>
      </c>
      <c r="G33" s="7" t="s">
        <v>21</v>
      </c>
      <c r="H33" s="7" t="s">
        <v>12</v>
      </c>
      <c r="I33" s="7">
        <v>1</v>
      </c>
    </row>
    <row r="34" spans="1:9" x14ac:dyDescent="0.25">
      <c r="A34" s="6"/>
      <c r="B34" s="11" t="s">
        <v>28</v>
      </c>
      <c r="C34" s="7"/>
      <c r="D34" s="12">
        <f>SUM(D30:D33)</f>
        <v>2.1</v>
      </c>
      <c r="E34" s="12"/>
      <c r="F34" s="19">
        <f>SUM(F30:F33)</f>
        <v>1898.2939999999999</v>
      </c>
    </row>
  </sheetData>
  <mergeCells count="2">
    <mergeCell ref="A1:I1"/>
    <mergeCell ref="A2:I2"/>
  </mergeCells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Kultūras centrs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Artis</dc:creator>
  <cp:lastModifiedBy>DaceC</cp:lastModifiedBy>
  <cp:lastPrinted>2024-02-13T09:48:02Z</cp:lastPrinted>
  <dcterms:created xsi:type="dcterms:W3CDTF">2024-02-13T08:40:07Z</dcterms:created>
  <dcterms:modified xsi:type="dcterms:W3CDTF">2024-03-04T10:09:00Z</dcterms:modified>
</cp:coreProperties>
</file>